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2" yWindow="65524" windowWidth="7980" windowHeight="11760" activeTab="0"/>
  </bookViews>
  <sheets>
    <sheet name="Sheet1" sheetId="1" r:id="rId1"/>
  </sheets>
  <definedNames>
    <definedName name="date">'Sheet1'!$A$2</definedName>
    <definedName name="schoolName">'Sheet1'!$A$2</definedName>
    <definedName name="table1">'Sheet1'!$A$6:$O$28</definedName>
    <definedName name="title">'Sheet1'!$A$1</definedName>
  </definedNames>
  <calcPr fullCalcOnLoad="1"/>
</workbook>
</file>

<file path=xl/sharedStrings.xml><?xml version="1.0" encoding="utf-8"?>
<sst xmlns="http://schemas.openxmlformats.org/spreadsheetml/2006/main" count="94" uniqueCount="76">
  <si>
    <t xml:space="preserve">檢查項目結果發現異狀 </t>
  </si>
  <si>
    <t>複檢就醫矯治追蹤情形</t>
  </si>
  <si>
    <t>男</t>
  </si>
  <si>
    <t>女</t>
  </si>
  <si>
    <t>人數</t>
  </si>
  <si>
    <t xml:space="preserve"> %</t>
  </si>
  <si>
    <t xml:space="preserve">   %</t>
  </si>
  <si>
    <t>辨色力異常</t>
  </si>
  <si>
    <t>其他</t>
  </si>
  <si>
    <t>斜頸</t>
  </si>
  <si>
    <t>皮膚</t>
  </si>
  <si>
    <t>癬</t>
  </si>
  <si>
    <t>疣</t>
  </si>
  <si>
    <t>異位性皮膚炎</t>
  </si>
  <si>
    <t xml:space="preserve"> 牙科</t>
  </si>
  <si>
    <t xml:space="preserve">      統計</t>
  </si>
  <si>
    <t>檢查名稱</t>
  </si>
  <si>
    <t>%</t>
  </si>
  <si>
    <t>科別</t>
  </si>
  <si>
    <t>男</t>
  </si>
  <si>
    <t>女</t>
  </si>
  <si>
    <t>合計</t>
  </si>
  <si>
    <t>備註﹝及其他異常項目﹞</t>
  </si>
  <si>
    <t>類別　　　　</t>
  </si>
  <si>
    <t>合計＊</t>
  </si>
  <si>
    <t xml:space="preserve"> 說明：</t>
  </si>
  <si>
    <t>五、蟯蟲陽性的統計，請填寫與健康檢查同學期之第一次蟯蟲檢查陽性的人數。</t>
  </si>
  <si>
    <t>受檢學生總數</t>
  </si>
  <si>
    <t>健檢無異狀學生數</t>
  </si>
  <si>
    <r>
      <t>四、視力不良是指</t>
    </r>
    <r>
      <rPr>
        <sz val="9"/>
        <rFont val="Times New Roman"/>
        <family val="1"/>
      </rPr>
      <t>E</t>
    </r>
    <r>
      <rPr>
        <sz val="9"/>
        <rFont val="新細明體"/>
        <family val="1"/>
      </rPr>
      <t>字視力檢查表篩檢值任一眼低於</t>
    </r>
    <r>
      <rPr>
        <sz val="9"/>
        <rFont val="Times New Roman"/>
        <family val="1"/>
      </rPr>
      <t>0.8</t>
    </r>
    <r>
      <rPr>
        <sz val="9"/>
        <rFont val="新細明體"/>
        <family val="1"/>
      </rPr>
      <t>以下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含</t>
    </r>
    <r>
      <rPr>
        <sz val="9"/>
        <rFont val="Times New Roman"/>
        <family val="1"/>
      </rPr>
      <t xml:space="preserve">0.8), </t>
    </r>
    <r>
      <rPr>
        <sz val="9"/>
        <rFont val="新細明體"/>
        <family val="1"/>
      </rPr>
      <t>近視、遠視、散光、斜弱視的判讀是指經眼科醫師診斷後的判讀結果</t>
    </r>
    <r>
      <rPr>
        <sz val="9"/>
        <rFont val="Times New Roman"/>
        <family val="1"/>
      </rPr>
      <t xml:space="preserve"> ; </t>
    </r>
    <r>
      <rPr>
        <sz val="9"/>
        <rFont val="新細明體"/>
        <family val="1"/>
      </rPr>
      <t xml:space="preserve">
</t>
    </r>
  </si>
  <si>
    <t xml:space="preserve">三、健康檢查於上學期執行者本表於二月底前上傳完成,並製作一式兩份，一份留存學校備查，一份送教育局體健課。           </t>
  </si>
  <si>
    <r>
      <t>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、近視﹑遠視﹑散光為視力不良分類診斷</t>
    </r>
    <r>
      <rPr>
        <sz val="9"/>
        <rFont val="Times New Roman"/>
        <family val="1"/>
      </rPr>
      <t>,</t>
    </r>
    <r>
      <rPr>
        <sz val="9"/>
        <rFont val="新細明體"/>
        <family val="1"/>
      </rPr>
      <t>故不計算矯治率。</t>
    </r>
  </si>
  <si>
    <t>複檢異常△</t>
  </si>
  <si>
    <t>複檢正常☆</t>
  </si>
  <si>
    <r>
      <t>未就醫</t>
    </r>
    <r>
      <rPr>
        <sz val="9"/>
        <rFont val="Times New Roman"/>
        <family val="1"/>
      </rPr>
      <t>×</t>
    </r>
  </si>
  <si>
    <t>頭頸</t>
  </si>
  <si>
    <t>耳鼻喉</t>
  </si>
  <si>
    <t>胸部</t>
  </si>
  <si>
    <t>腹部</t>
  </si>
  <si>
    <t>脊柱四肢</t>
  </si>
  <si>
    <r>
      <t xml:space="preserve">     </t>
    </r>
    <r>
      <rPr>
        <sz val="9"/>
        <rFont val="新細明體"/>
        <family val="1"/>
      </rPr>
      <t>「辨色力異常」指以色盲檢查卡檢出辨色異狀人數。</t>
    </r>
  </si>
  <si>
    <t>聽力異常</t>
  </si>
  <si>
    <t>胸廓異常</t>
  </si>
  <si>
    <t>脊柱側彎</t>
  </si>
  <si>
    <t>隱睪</t>
  </si>
  <si>
    <t>包皮異常</t>
  </si>
  <si>
    <t>精索靜脈曲張</t>
  </si>
  <si>
    <t>就醫率</t>
  </si>
  <si>
    <t>泌尿生殖</t>
  </si>
  <si>
    <r>
      <t>二、異狀百分比=異狀人數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受檢總人數，就醫率=﹝☆+○﹞</t>
    </r>
    <r>
      <rPr>
        <sz val="9"/>
        <rFont val="Times New Roman"/>
        <family val="1"/>
      </rPr>
      <t>÷</t>
    </r>
    <r>
      <rPr>
        <sz val="9"/>
        <rFont val="新細明體"/>
        <family val="1"/>
      </rPr>
      <t>﹝＊﹞</t>
    </r>
  </si>
  <si>
    <t>一、本表置於教育部網站體育司業務介紹之學校衛生項之健康檢查，請依「班級健康檢查結果暨矯治追蹤名冊」一、四、七年級分開統計。</t>
  </si>
  <si>
    <t>扁桃腺腫大</t>
  </si>
  <si>
    <t>異常腫塊</t>
  </si>
  <si>
    <t>心肺疾病</t>
  </si>
  <si>
    <t>疥瘡</t>
  </si>
  <si>
    <t>腹部異常腫大</t>
  </si>
  <si>
    <t>肢體畸形</t>
  </si>
  <si>
    <t>蹲距困難</t>
  </si>
  <si>
    <t>耳道畸型</t>
  </si>
  <si>
    <t>耳膜破損</t>
  </si>
  <si>
    <t>耵聹栓塞</t>
  </si>
  <si>
    <t>溼疹</t>
  </si>
  <si>
    <t>未實施人數</t>
  </si>
  <si>
    <t>血壓判讀</t>
  </si>
  <si>
    <t>眼科</t>
  </si>
  <si>
    <t>未治療齲齒</t>
  </si>
  <si>
    <t>上顎恆牙第一大臼齒齲齒經驗</t>
  </si>
  <si>
    <t>下顎恆牙第一大臼齒齲齒經驗</t>
  </si>
  <si>
    <t>治療急迫性</t>
  </si>
  <si>
    <t>口腔黏膜異常</t>
  </si>
  <si>
    <t>蟯蟲陽性</t>
  </si>
  <si>
    <t>尿液篩檢</t>
  </si>
  <si>
    <t>製表人:            體衛組長:           學務主任:         校長 :            填表日期   年   月   日</t>
  </si>
  <si>
    <t>已治療齲齒</t>
  </si>
  <si>
    <t>學校代號: 034755 列印日期: 2016/5/14</t>
  </si>
  <si>
    <r>
      <t>市立龍星國小</t>
    </r>
    <r>
      <rPr>
        <sz val="11"/>
        <rFont val="Times New Roman"/>
        <family val="1"/>
      </rPr>
      <t>104</t>
    </r>
    <r>
      <rPr>
        <sz val="11"/>
        <rFont val="細明體"/>
        <family val="3"/>
      </rPr>
      <t>學年一年級理學檢查結果暨矯治追蹤統計表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</si>
</sst>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&quot;$&quot;#,##0.00"/>
  </numFmts>
  <fonts count="30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新細明體"/>
      <family val="1"/>
    </font>
    <font>
      <sz val="11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1" fontId="2" fillId="0" borderId="14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0" fontId="2" fillId="0" borderId="14" xfId="0" applyNumberFormat="1" applyFont="1" applyBorder="1" applyAlignment="1">
      <alignment/>
    </xf>
    <xf numFmtId="10" fontId="2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3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1" fontId="2" fillId="0" borderId="22" xfId="0" applyNumberFormat="1" applyFont="1" applyBorder="1" applyAlignment="1">
      <alignment/>
    </xf>
    <xf numFmtId="10" fontId="2" fillId="0" borderId="22" xfId="0" applyNumberFormat="1" applyFont="1" applyBorder="1" applyAlignment="1">
      <alignment/>
    </xf>
    <xf numFmtId="10" fontId="2" fillId="0" borderId="23" xfId="0" applyNumberFormat="1" applyFon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/>
    </xf>
    <xf numFmtId="1" fontId="2" fillId="0" borderId="25" xfId="0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0" fontId="2" fillId="0" borderId="15" xfId="0" applyNumberFormat="1" applyFont="1" applyBorder="1" applyAlignment="1">
      <alignment/>
    </xf>
    <xf numFmtId="10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/>
    </xf>
    <xf numFmtId="1" fontId="2" fillId="0" borderId="29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1" fontId="28" fillId="0" borderId="17" xfId="0" applyNumberFormat="1" applyFont="1" applyBorder="1" applyAlignment="1">
      <alignment/>
    </xf>
    <xf numFmtId="10" fontId="28" fillId="0" borderId="17" xfId="0" applyNumberFormat="1" applyFont="1" applyBorder="1" applyAlignment="1">
      <alignment/>
    </xf>
    <xf numFmtId="0" fontId="9" fillId="0" borderId="3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7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37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" fontId="2" fillId="0" borderId="44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9" fillId="0" borderId="3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47625</xdr:rowOff>
    </xdr:from>
    <xdr:to>
      <xdr:col>1</xdr:col>
      <xdr:colOff>952500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>
          <a:off x="476250" y="866775"/>
          <a:ext cx="933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5</xdr:col>
      <xdr:colOff>0</xdr:colOff>
      <xdr:row>9</xdr:row>
      <xdr:rowOff>114300</xdr:rowOff>
    </xdr:from>
    <xdr:ext cx="7620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270510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9</xdr:row>
      <xdr:rowOff>114300</xdr:rowOff>
    </xdr:from>
    <xdr:ext cx="76200" cy="247650"/>
    <xdr:sp fLocksText="0">
      <xdr:nvSpPr>
        <xdr:cNvPr id="3" name="Text Box 4"/>
        <xdr:cNvSpPr txBox="1">
          <a:spLocks noChangeArrowheads="1"/>
        </xdr:cNvSpPr>
      </xdr:nvSpPr>
      <xdr:spPr>
        <a:xfrm>
          <a:off x="361950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1</xdr:col>
      <xdr:colOff>19050</xdr:colOff>
      <xdr:row>28</xdr:row>
      <xdr:rowOff>0</xdr:rowOff>
    </xdr:from>
    <xdr:to>
      <xdr:col>1</xdr:col>
      <xdr:colOff>952500</xdr:colOff>
      <xdr:row>28</xdr:row>
      <xdr:rowOff>0</xdr:rowOff>
    </xdr:to>
    <xdr:sp>
      <xdr:nvSpPr>
        <xdr:cNvPr id="4" name="Line 6"/>
        <xdr:cNvSpPr>
          <a:spLocks/>
        </xdr:cNvSpPr>
      </xdr:nvSpPr>
      <xdr:spPr>
        <a:xfrm>
          <a:off x="476250" y="44386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7</xdr:col>
      <xdr:colOff>0</xdr:colOff>
      <xdr:row>27</xdr:row>
      <xdr:rowOff>0</xdr:rowOff>
    </xdr:from>
    <xdr:ext cx="76200" cy="247650"/>
    <xdr:sp fLocksText="0">
      <xdr:nvSpPr>
        <xdr:cNvPr id="5" name="Text Box 7"/>
        <xdr:cNvSpPr txBox="1">
          <a:spLocks noChangeArrowheads="1"/>
        </xdr:cNvSpPr>
      </xdr:nvSpPr>
      <xdr:spPr>
        <a:xfrm>
          <a:off x="3619500" y="429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114300</xdr:rowOff>
    </xdr:from>
    <xdr:ext cx="76200" cy="247650"/>
    <xdr:sp fLocksText="0">
      <xdr:nvSpPr>
        <xdr:cNvPr id="6" name="Text Box 2"/>
        <xdr:cNvSpPr txBox="1">
          <a:spLocks noChangeArrowheads="1"/>
        </xdr:cNvSpPr>
      </xdr:nvSpPr>
      <xdr:spPr>
        <a:xfrm>
          <a:off x="1847850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114300</xdr:rowOff>
    </xdr:from>
    <xdr:ext cx="76200" cy="247650"/>
    <xdr:sp fLocksText="0">
      <xdr:nvSpPr>
        <xdr:cNvPr id="7" name="Text Box 4"/>
        <xdr:cNvSpPr txBox="1">
          <a:spLocks noChangeArrowheads="1"/>
        </xdr:cNvSpPr>
      </xdr:nvSpPr>
      <xdr:spPr>
        <a:xfrm>
          <a:off x="2276475" y="18383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27</xdr:row>
      <xdr:rowOff>0</xdr:rowOff>
    </xdr:from>
    <xdr:ext cx="76200" cy="247650"/>
    <xdr:sp fLocksText="0">
      <xdr:nvSpPr>
        <xdr:cNvPr id="8" name="Text Box 7"/>
        <xdr:cNvSpPr txBox="1">
          <a:spLocks noChangeArrowheads="1"/>
        </xdr:cNvSpPr>
      </xdr:nvSpPr>
      <xdr:spPr>
        <a:xfrm>
          <a:off x="2276475" y="4295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Zeros="0" tabSelected="1"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31" sqref="L31"/>
    </sheetView>
  </sheetViews>
  <sheetFormatPr defaultColWidth="9.00390625" defaultRowHeight="16.5"/>
  <cols>
    <col min="1" max="1" width="6.00390625" style="1" customWidth="1"/>
    <col min="2" max="2" width="12.625" style="1" customWidth="1"/>
    <col min="3" max="5" width="5.625" style="1" customWidth="1"/>
    <col min="6" max="6" width="6.375" style="1" customWidth="1"/>
    <col min="7" max="7" width="5.625" style="1" customWidth="1"/>
    <col min="8" max="8" width="6.375" style="1" customWidth="1"/>
    <col min="9" max="9" width="5.625" style="1" customWidth="1"/>
    <col min="10" max="10" width="6.375" style="1" customWidth="1"/>
    <col min="11" max="12" width="6.625" style="1" customWidth="1"/>
    <col min="13" max="13" width="7.625" style="1" customWidth="1"/>
    <col min="14" max="14" width="6.625" style="1" customWidth="1"/>
    <col min="15" max="15" width="13.50390625" style="1" customWidth="1"/>
    <col min="16" max="22" width="9.00390625" style="3" customWidth="1"/>
    <col min="23" max="16384" width="9.00390625" style="1" customWidth="1"/>
  </cols>
  <sheetData>
    <row r="1" spans="1:22" s="21" customFormat="1" ht="13.5">
      <c r="A1" s="61" t="s">
        <v>74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0"/>
      <c r="Q1" s="20"/>
      <c r="R1" s="20"/>
      <c r="S1" s="20"/>
      <c r="T1" s="20"/>
      <c r="U1" s="20"/>
      <c r="V1" s="20"/>
    </row>
    <row r="2" spans="1:15" ht="15" customHeight="1" thickBot="1">
      <c r="A2" s="97" t="s">
        <v>75</v>
      </c>
      <c r="B2" s="59"/>
      <c r="C2" s="59"/>
      <c r="D2" s="59"/>
      <c r="E2" s="59"/>
      <c r="F2" s="59"/>
      <c r="G2" s="59"/>
      <c r="H2" s="59"/>
      <c r="I2" s="60"/>
      <c r="J2" s="60"/>
      <c r="K2" s="60"/>
      <c r="L2" s="60"/>
      <c r="M2" s="60"/>
      <c r="N2" s="60"/>
      <c r="O2" s="60"/>
    </row>
    <row r="3" spans="1:15" ht="11.25" customHeight="1">
      <c r="A3" s="68" t="s">
        <v>23</v>
      </c>
      <c r="B3" s="69"/>
      <c r="C3" s="69"/>
      <c r="D3" s="69"/>
      <c r="E3" s="70"/>
      <c r="F3" s="23" t="s">
        <v>19</v>
      </c>
      <c r="G3" s="23" t="s">
        <v>20</v>
      </c>
      <c r="H3" s="7" t="s">
        <v>21</v>
      </c>
      <c r="I3" s="54"/>
      <c r="J3" s="3"/>
      <c r="K3" s="3"/>
      <c r="L3" s="3"/>
      <c r="M3" s="3"/>
      <c r="N3" s="3"/>
      <c r="O3" s="3"/>
    </row>
    <row r="4" spans="1:16" ht="12">
      <c r="A4" s="65" t="s">
        <v>27</v>
      </c>
      <c r="B4" s="66"/>
      <c r="C4" s="66"/>
      <c r="D4" s="66"/>
      <c r="E4" s="67"/>
      <c r="F4" s="8">
        <v>112</v>
      </c>
      <c r="G4" s="8">
        <v>101</v>
      </c>
      <c r="H4" s="11">
        <f>G4+F4</f>
        <v>213</v>
      </c>
      <c r="P4" s="6"/>
    </row>
    <row r="5" spans="1:8" ht="12.75" thickBot="1">
      <c r="A5" s="62" t="s">
        <v>28</v>
      </c>
      <c r="B5" s="63"/>
      <c r="C5" s="63"/>
      <c r="D5" s="63"/>
      <c r="E5" s="64"/>
      <c r="F5" s="16">
        <v>0</v>
      </c>
      <c r="G5" s="16">
        <v>0</v>
      </c>
      <c r="H5" s="17">
        <f>G5+F5</f>
        <v>0</v>
      </c>
    </row>
    <row r="6" spans="1:15" ht="17.25" customHeight="1" thickBot="1">
      <c r="A6" s="71" t="s">
        <v>18</v>
      </c>
      <c r="B6" s="26" t="s">
        <v>15</v>
      </c>
      <c r="C6" s="78" t="s">
        <v>62</v>
      </c>
      <c r="D6" s="79"/>
      <c r="E6" s="78" t="s">
        <v>0</v>
      </c>
      <c r="F6" s="72"/>
      <c r="G6" s="72"/>
      <c r="H6" s="72"/>
      <c r="I6" s="72"/>
      <c r="J6" s="73"/>
      <c r="K6" s="72" t="s">
        <v>1</v>
      </c>
      <c r="L6" s="72"/>
      <c r="M6" s="72"/>
      <c r="N6" s="72"/>
      <c r="O6" s="73"/>
    </row>
    <row r="7" spans="1:15" ht="26.25" customHeight="1" thickBot="1">
      <c r="A7" s="71"/>
      <c r="B7" s="27"/>
      <c r="C7" s="47" t="s">
        <v>2</v>
      </c>
      <c r="D7" s="47" t="s">
        <v>3</v>
      </c>
      <c r="E7" s="75" t="s">
        <v>2</v>
      </c>
      <c r="F7" s="76"/>
      <c r="G7" s="75" t="s">
        <v>3</v>
      </c>
      <c r="H7" s="76"/>
      <c r="I7" s="75" t="s">
        <v>24</v>
      </c>
      <c r="J7" s="77"/>
      <c r="K7" s="24" t="s">
        <v>33</v>
      </c>
      <c r="L7" s="9" t="s">
        <v>32</v>
      </c>
      <c r="M7" s="9" t="s">
        <v>34</v>
      </c>
      <c r="N7" s="9" t="s">
        <v>47</v>
      </c>
      <c r="O7" s="10" t="s">
        <v>22</v>
      </c>
    </row>
    <row r="8" spans="1:15" ht="16.5" customHeight="1" thickBot="1">
      <c r="A8" s="74"/>
      <c r="B8" s="27" t="s">
        <v>16</v>
      </c>
      <c r="C8" s="52" t="s">
        <v>4</v>
      </c>
      <c r="D8" s="52" t="s">
        <v>4</v>
      </c>
      <c r="E8" s="52" t="s">
        <v>4</v>
      </c>
      <c r="F8" s="52" t="s">
        <v>5</v>
      </c>
      <c r="G8" s="52" t="s">
        <v>4</v>
      </c>
      <c r="H8" s="52" t="s">
        <v>5</v>
      </c>
      <c r="I8" s="53" t="s">
        <v>4</v>
      </c>
      <c r="J8" s="41" t="s">
        <v>17</v>
      </c>
      <c r="K8" s="25" t="s">
        <v>4</v>
      </c>
      <c r="L8" s="40" t="s">
        <v>4</v>
      </c>
      <c r="M8" s="40" t="s">
        <v>4</v>
      </c>
      <c r="N8" s="40" t="s">
        <v>6</v>
      </c>
      <c r="O8" s="5"/>
    </row>
    <row r="9" spans="1:15" ht="11.25" customHeight="1" thickBot="1">
      <c r="A9" s="71" t="s">
        <v>64</v>
      </c>
      <c r="B9" s="2" t="s">
        <v>7</v>
      </c>
      <c r="C9" s="12">
        <v>0</v>
      </c>
      <c r="D9" s="12">
        <v>0</v>
      </c>
      <c r="E9" s="12">
        <v>2</v>
      </c>
      <c r="F9" s="18">
        <f aca="true" t="shared" si="0" ref="F9:F48">IF(($F$4-C9)&gt;0,E9/($F$4-C9),"")</f>
        <v>0.017857142857142856</v>
      </c>
      <c r="G9" s="12">
        <v>1</v>
      </c>
      <c r="H9" s="18">
        <f aca="true" t="shared" si="1" ref="H9:H28">IF(($G$4-D9)&gt;0,G9/($G$4-D9),"")</f>
        <v>0.009900990099009901</v>
      </c>
      <c r="I9" s="13">
        <f aca="true" t="shared" si="2" ref="I9:I28">E9+G9</f>
        <v>3</v>
      </c>
      <c r="J9" s="19">
        <f aca="true" t="shared" si="3" ref="J9:J28">IF(($H$4-C9-D9)&gt;0,I9/($H$4-C9-D9),"")</f>
        <v>0.014084507042253521</v>
      </c>
      <c r="K9" s="13">
        <v>1</v>
      </c>
      <c r="L9" s="12">
        <v>2</v>
      </c>
      <c r="M9" s="12">
        <f aca="true" t="shared" si="4" ref="M9:M39">I9-K9-L9</f>
        <v>0</v>
      </c>
      <c r="N9" s="18">
        <f aca="true" t="shared" si="5" ref="N9:N39">IF(I9&gt;0,(K9+L9)/(I9),"")</f>
        <v>1</v>
      </c>
      <c r="O9" s="4"/>
    </row>
    <row r="10" spans="1:15" ht="11.25" customHeight="1" thickBot="1">
      <c r="A10" s="71"/>
      <c r="B10" s="34" t="s">
        <v>8</v>
      </c>
      <c r="C10" s="35">
        <v>0</v>
      </c>
      <c r="D10" s="35">
        <v>0</v>
      </c>
      <c r="E10" s="35">
        <v>0</v>
      </c>
      <c r="F10" s="36">
        <f t="shared" si="0"/>
        <v>0</v>
      </c>
      <c r="G10" s="35">
        <v>0</v>
      </c>
      <c r="H10" s="36">
        <f t="shared" si="1"/>
        <v>0</v>
      </c>
      <c r="I10" s="35">
        <f t="shared" si="2"/>
        <v>0</v>
      </c>
      <c r="J10" s="37">
        <f t="shared" si="3"/>
        <v>0</v>
      </c>
      <c r="K10" s="38">
        <v>0</v>
      </c>
      <c r="L10" s="35">
        <v>0</v>
      </c>
      <c r="M10" s="35">
        <f t="shared" si="4"/>
        <v>0</v>
      </c>
      <c r="N10" s="36">
        <f t="shared" si="5"/>
      </c>
      <c r="O10" s="39"/>
    </row>
    <row r="11" spans="1:15" ht="11.25" customHeight="1" thickBot="1">
      <c r="A11" s="71" t="s">
        <v>36</v>
      </c>
      <c r="B11" s="28" t="s">
        <v>41</v>
      </c>
      <c r="C11" s="29">
        <v>0</v>
      </c>
      <c r="D11" s="29">
        <v>0</v>
      </c>
      <c r="E11" s="29">
        <v>0</v>
      </c>
      <c r="F11" s="30">
        <f t="shared" si="0"/>
        <v>0</v>
      </c>
      <c r="G11" s="29">
        <v>0</v>
      </c>
      <c r="H11" s="30">
        <f t="shared" si="1"/>
        <v>0</v>
      </c>
      <c r="I11" s="29">
        <f t="shared" si="2"/>
        <v>0</v>
      </c>
      <c r="J11" s="31">
        <f t="shared" si="3"/>
        <v>0</v>
      </c>
      <c r="K11" s="32">
        <v>0</v>
      </c>
      <c r="L11" s="29">
        <v>0</v>
      </c>
      <c r="M11" s="29">
        <f t="shared" si="4"/>
        <v>0</v>
      </c>
      <c r="N11" s="30">
        <f t="shared" si="5"/>
      </c>
      <c r="O11" s="33"/>
    </row>
    <row r="12" spans="1:15" ht="11.25" customHeight="1" thickBot="1">
      <c r="A12" s="71"/>
      <c r="B12" s="2" t="s">
        <v>58</v>
      </c>
      <c r="C12" s="12">
        <v>0</v>
      </c>
      <c r="D12" s="12">
        <v>0</v>
      </c>
      <c r="E12" s="12">
        <v>0</v>
      </c>
      <c r="F12" s="18">
        <f t="shared" si="0"/>
        <v>0</v>
      </c>
      <c r="G12" s="12">
        <v>0</v>
      </c>
      <c r="H12" s="18">
        <f t="shared" si="1"/>
        <v>0</v>
      </c>
      <c r="I12" s="12">
        <f t="shared" si="2"/>
        <v>0</v>
      </c>
      <c r="J12" s="19">
        <f t="shared" si="3"/>
        <v>0</v>
      </c>
      <c r="K12" s="13">
        <v>0</v>
      </c>
      <c r="L12" s="12">
        <v>0</v>
      </c>
      <c r="M12" s="12">
        <f t="shared" si="4"/>
        <v>0</v>
      </c>
      <c r="N12" s="18">
        <f t="shared" si="5"/>
      </c>
      <c r="O12" s="4"/>
    </row>
    <row r="13" spans="1:15" ht="11.25" customHeight="1" thickBot="1">
      <c r="A13" s="71"/>
      <c r="B13" s="2" t="s">
        <v>59</v>
      </c>
      <c r="C13" s="12">
        <v>0</v>
      </c>
      <c r="D13" s="12">
        <v>0</v>
      </c>
      <c r="E13" s="12">
        <v>0</v>
      </c>
      <c r="F13" s="18">
        <f t="shared" si="0"/>
        <v>0</v>
      </c>
      <c r="G13" s="12">
        <v>0</v>
      </c>
      <c r="H13" s="18">
        <f t="shared" si="1"/>
        <v>0</v>
      </c>
      <c r="I13" s="12">
        <f t="shared" si="2"/>
        <v>0</v>
      </c>
      <c r="J13" s="19">
        <f t="shared" si="3"/>
        <v>0</v>
      </c>
      <c r="K13" s="13">
        <v>0</v>
      </c>
      <c r="L13" s="12">
        <v>0</v>
      </c>
      <c r="M13" s="12">
        <f t="shared" si="4"/>
        <v>0</v>
      </c>
      <c r="N13" s="18">
        <f t="shared" si="5"/>
      </c>
      <c r="O13" s="4"/>
    </row>
    <row r="14" spans="1:15" ht="11.25" customHeight="1" thickBot="1">
      <c r="A14" s="71"/>
      <c r="B14" s="2" t="s">
        <v>60</v>
      </c>
      <c r="C14" s="12">
        <v>0</v>
      </c>
      <c r="D14" s="12">
        <v>0</v>
      </c>
      <c r="E14" s="12">
        <v>0</v>
      </c>
      <c r="F14" s="18">
        <f t="shared" si="0"/>
        <v>0</v>
      </c>
      <c r="G14" s="12">
        <v>3</v>
      </c>
      <c r="H14" s="18">
        <f t="shared" si="1"/>
        <v>0.0297029702970297</v>
      </c>
      <c r="I14" s="12">
        <f t="shared" si="2"/>
        <v>3</v>
      </c>
      <c r="J14" s="19">
        <f t="shared" si="3"/>
        <v>0.014084507042253521</v>
      </c>
      <c r="K14" s="13">
        <v>0</v>
      </c>
      <c r="L14" s="12">
        <v>3</v>
      </c>
      <c r="M14" s="12">
        <f t="shared" si="4"/>
        <v>0</v>
      </c>
      <c r="N14" s="18">
        <f t="shared" si="5"/>
        <v>1</v>
      </c>
      <c r="O14" s="4"/>
    </row>
    <row r="15" spans="1:15" ht="11.25" customHeight="1" thickBot="1">
      <c r="A15" s="71"/>
      <c r="B15" s="3" t="s">
        <v>51</v>
      </c>
      <c r="C15" s="12">
        <v>0</v>
      </c>
      <c r="D15" s="12">
        <v>0</v>
      </c>
      <c r="E15" s="12">
        <v>0</v>
      </c>
      <c r="F15" s="18">
        <f t="shared" si="0"/>
        <v>0</v>
      </c>
      <c r="G15" s="12">
        <v>0</v>
      </c>
      <c r="H15" s="18">
        <f t="shared" si="1"/>
        <v>0</v>
      </c>
      <c r="I15" s="12">
        <f t="shared" si="2"/>
        <v>0</v>
      </c>
      <c r="J15" s="19">
        <f t="shared" si="3"/>
        <v>0</v>
      </c>
      <c r="K15" s="13">
        <v>0</v>
      </c>
      <c r="L15" s="12">
        <v>0</v>
      </c>
      <c r="M15" s="12">
        <f t="shared" si="4"/>
        <v>0</v>
      </c>
      <c r="N15" s="18">
        <f t="shared" si="5"/>
      </c>
      <c r="O15" s="4"/>
    </row>
    <row r="16" spans="1:15" ht="11.25" customHeight="1" thickBot="1">
      <c r="A16" s="71"/>
      <c r="B16" s="34" t="s">
        <v>8</v>
      </c>
      <c r="C16" s="35">
        <v>0</v>
      </c>
      <c r="D16" s="35">
        <v>0</v>
      </c>
      <c r="E16" s="35">
        <v>0</v>
      </c>
      <c r="F16" s="36">
        <f t="shared" si="0"/>
        <v>0</v>
      </c>
      <c r="G16" s="35">
        <v>0</v>
      </c>
      <c r="H16" s="36">
        <f t="shared" si="1"/>
        <v>0</v>
      </c>
      <c r="I16" s="35">
        <f t="shared" si="2"/>
        <v>0</v>
      </c>
      <c r="J16" s="37">
        <f t="shared" si="3"/>
        <v>0</v>
      </c>
      <c r="K16" s="38">
        <v>0</v>
      </c>
      <c r="L16" s="35">
        <v>0</v>
      </c>
      <c r="M16" s="35">
        <f t="shared" si="4"/>
        <v>0</v>
      </c>
      <c r="N16" s="36">
        <f t="shared" si="5"/>
      </c>
      <c r="O16" s="39"/>
    </row>
    <row r="17" spans="1:15" ht="11.25" customHeight="1" thickBot="1">
      <c r="A17" s="71" t="s">
        <v>35</v>
      </c>
      <c r="B17" s="28" t="s">
        <v>9</v>
      </c>
      <c r="C17" s="29">
        <v>0</v>
      </c>
      <c r="D17" s="29">
        <v>0</v>
      </c>
      <c r="E17" s="29">
        <v>0</v>
      </c>
      <c r="F17" s="30">
        <f t="shared" si="0"/>
        <v>0</v>
      </c>
      <c r="G17" s="29">
        <v>0</v>
      </c>
      <c r="H17" s="30">
        <f t="shared" si="1"/>
        <v>0</v>
      </c>
      <c r="I17" s="29">
        <f t="shared" si="2"/>
        <v>0</v>
      </c>
      <c r="J17" s="31">
        <f t="shared" si="3"/>
        <v>0</v>
      </c>
      <c r="K17" s="32">
        <v>0</v>
      </c>
      <c r="L17" s="29">
        <v>0</v>
      </c>
      <c r="M17" s="29">
        <f t="shared" si="4"/>
        <v>0</v>
      </c>
      <c r="N17" s="30">
        <f t="shared" si="5"/>
      </c>
      <c r="O17" s="33"/>
    </row>
    <row r="18" spans="1:15" ht="11.25" customHeight="1" thickBot="1">
      <c r="A18" s="71"/>
      <c r="B18" s="2" t="s">
        <v>52</v>
      </c>
      <c r="C18" s="12">
        <v>0</v>
      </c>
      <c r="D18" s="12">
        <v>0</v>
      </c>
      <c r="E18" s="12">
        <v>0</v>
      </c>
      <c r="F18" s="18">
        <f t="shared" si="0"/>
        <v>0</v>
      </c>
      <c r="G18" s="12">
        <v>0</v>
      </c>
      <c r="H18" s="18">
        <f t="shared" si="1"/>
        <v>0</v>
      </c>
      <c r="I18" s="12">
        <f t="shared" si="2"/>
        <v>0</v>
      </c>
      <c r="J18" s="19">
        <f t="shared" si="3"/>
        <v>0</v>
      </c>
      <c r="K18" s="13">
        <v>0</v>
      </c>
      <c r="L18" s="12">
        <v>0</v>
      </c>
      <c r="M18" s="12">
        <f t="shared" si="4"/>
        <v>0</v>
      </c>
      <c r="N18" s="18">
        <f t="shared" si="5"/>
      </c>
      <c r="O18" s="4"/>
    </row>
    <row r="19" spans="1:15" ht="11.25" customHeight="1" thickBot="1">
      <c r="A19" s="71"/>
      <c r="B19" s="34" t="s">
        <v>8</v>
      </c>
      <c r="C19" s="35">
        <v>0</v>
      </c>
      <c r="D19" s="35">
        <v>0</v>
      </c>
      <c r="E19" s="35">
        <v>0</v>
      </c>
      <c r="F19" s="36">
        <f t="shared" si="0"/>
        <v>0</v>
      </c>
      <c r="G19" s="35">
        <v>1</v>
      </c>
      <c r="H19" s="36">
        <f t="shared" si="1"/>
        <v>0.009900990099009901</v>
      </c>
      <c r="I19" s="35">
        <f t="shared" si="2"/>
        <v>1</v>
      </c>
      <c r="J19" s="37">
        <f t="shared" si="3"/>
        <v>0.004694835680751174</v>
      </c>
      <c r="K19" s="38">
        <v>0</v>
      </c>
      <c r="L19" s="35">
        <v>1</v>
      </c>
      <c r="M19" s="35">
        <f t="shared" si="4"/>
        <v>0</v>
      </c>
      <c r="N19" s="36">
        <f t="shared" si="5"/>
        <v>1</v>
      </c>
      <c r="O19" s="39"/>
    </row>
    <row r="20" spans="1:15" ht="11.25" customHeight="1" thickBot="1">
      <c r="A20" s="82" t="s">
        <v>37</v>
      </c>
      <c r="B20" s="42" t="s">
        <v>53</v>
      </c>
      <c r="C20" s="29">
        <v>0</v>
      </c>
      <c r="D20" s="29">
        <v>0</v>
      </c>
      <c r="E20" s="29">
        <v>3</v>
      </c>
      <c r="F20" s="30">
        <f t="shared" si="0"/>
        <v>0.026785714285714284</v>
      </c>
      <c r="G20" s="29">
        <v>1</v>
      </c>
      <c r="H20" s="30">
        <f t="shared" si="1"/>
        <v>0.009900990099009901</v>
      </c>
      <c r="I20" s="29">
        <f t="shared" si="2"/>
        <v>4</v>
      </c>
      <c r="J20" s="31">
        <f t="shared" si="3"/>
        <v>0.018779342723004695</v>
      </c>
      <c r="K20" s="32">
        <v>4</v>
      </c>
      <c r="L20" s="29">
        <v>0</v>
      </c>
      <c r="M20" s="29">
        <f t="shared" si="4"/>
        <v>0</v>
      </c>
      <c r="N20" s="30">
        <f t="shared" si="5"/>
        <v>1</v>
      </c>
      <c r="O20" s="33"/>
    </row>
    <row r="21" spans="1:15" ht="11.25" customHeight="1" thickBot="1">
      <c r="A21" s="82"/>
      <c r="B21" s="2" t="s">
        <v>42</v>
      </c>
      <c r="C21" s="12">
        <v>0</v>
      </c>
      <c r="D21" s="12">
        <v>0</v>
      </c>
      <c r="E21" s="12">
        <v>0</v>
      </c>
      <c r="F21" s="18">
        <f t="shared" si="0"/>
        <v>0</v>
      </c>
      <c r="G21" s="12">
        <v>0</v>
      </c>
      <c r="H21" s="18">
        <f t="shared" si="1"/>
        <v>0</v>
      </c>
      <c r="I21" s="12">
        <f t="shared" si="2"/>
        <v>0</v>
      </c>
      <c r="J21" s="19">
        <f t="shared" si="3"/>
        <v>0</v>
      </c>
      <c r="K21" s="13">
        <v>0</v>
      </c>
      <c r="L21" s="12">
        <v>0</v>
      </c>
      <c r="M21" s="12">
        <f t="shared" si="4"/>
        <v>0</v>
      </c>
      <c r="N21" s="18">
        <f t="shared" si="5"/>
      </c>
      <c r="O21" s="4"/>
    </row>
    <row r="22" spans="1:15" ht="11.25" customHeight="1" thickBot="1">
      <c r="A22" s="82"/>
      <c r="B22" s="34" t="s">
        <v>8</v>
      </c>
      <c r="C22" s="35">
        <v>0</v>
      </c>
      <c r="D22" s="35">
        <v>0</v>
      </c>
      <c r="E22" s="35">
        <v>0</v>
      </c>
      <c r="F22" s="36">
        <f t="shared" si="0"/>
        <v>0</v>
      </c>
      <c r="G22" s="35">
        <v>0</v>
      </c>
      <c r="H22" s="36">
        <f t="shared" si="1"/>
        <v>0</v>
      </c>
      <c r="I22" s="35">
        <f t="shared" si="2"/>
        <v>0</v>
      </c>
      <c r="J22" s="37">
        <f t="shared" si="3"/>
        <v>0</v>
      </c>
      <c r="K22" s="38">
        <v>0</v>
      </c>
      <c r="L22" s="35">
        <v>0</v>
      </c>
      <c r="M22" s="35">
        <f t="shared" si="4"/>
        <v>0</v>
      </c>
      <c r="N22" s="36">
        <f t="shared" si="5"/>
      </c>
      <c r="O22" s="39"/>
    </row>
    <row r="23" spans="1:15" ht="11.25" customHeight="1" thickBot="1">
      <c r="A23" s="71" t="s">
        <v>38</v>
      </c>
      <c r="B23" s="28" t="s">
        <v>55</v>
      </c>
      <c r="C23" s="29">
        <v>0</v>
      </c>
      <c r="D23" s="29">
        <v>0</v>
      </c>
      <c r="E23" s="29">
        <v>0</v>
      </c>
      <c r="F23" s="30">
        <f t="shared" si="0"/>
        <v>0</v>
      </c>
      <c r="G23" s="29">
        <v>0</v>
      </c>
      <c r="H23" s="30">
        <f t="shared" si="1"/>
        <v>0</v>
      </c>
      <c r="I23" s="29">
        <f t="shared" si="2"/>
        <v>0</v>
      </c>
      <c r="J23" s="31">
        <f t="shared" si="3"/>
        <v>0</v>
      </c>
      <c r="K23" s="32">
        <v>0</v>
      </c>
      <c r="L23" s="29">
        <v>0</v>
      </c>
      <c r="M23" s="29">
        <f t="shared" si="4"/>
        <v>0</v>
      </c>
      <c r="N23" s="30">
        <f t="shared" si="5"/>
      </c>
      <c r="O23" s="33"/>
    </row>
    <row r="24" spans="1:15" ht="11.25" customHeight="1" thickBot="1">
      <c r="A24" s="71"/>
      <c r="B24" s="34" t="s">
        <v>8</v>
      </c>
      <c r="C24" s="35">
        <v>0</v>
      </c>
      <c r="D24" s="35">
        <v>0</v>
      </c>
      <c r="E24" s="35">
        <v>0</v>
      </c>
      <c r="F24" s="36">
        <f t="shared" si="0"/>
        <v>0</v>
      </c>
      <c r="G24" s="35">
        <v>0</v>
      </c>
      <c r="H24" s="36">
        <f t="shared" si="1"/>
        <v>0</v>
      </c>
      <c r="I24" s="35">
        <f t="shared" si="2"/>
        <v>0</v>
      </c>
      <c r="J24" s="37">
        <f t="shared" si="3"/>
        <v>0</v>
      </c>
      <c r="K24" s="38">
        <v>0</v>
      </c>
      <c r="L24" s="35">
        <v>0</v>
      </c>
      <c r="M24" s="35">
        <f t="shared" si="4"/>
        <v>0</v>
      </c>
      <c r="N24" s="36">
        <f t="shared" si="5"/>
      </c>
      <c r="O24" s="39"/>
    </row>
    <row r="25" spans="1:15" ht="11.25" customHeight="1" thickBot="1">
      <c r="A25" s="71" t="s">
        <v>39</v>
      </c>
      <c r="B25" s="28" t="s">
        <v>43</v>
      </c>
      <c r="C25" s="29">
        <v>0</v>
      </c>
      <c r="D25" s="29">
        <v>0</v>
      </c>
      <c r="E25" s="29">
        <v>0</v>
      </c>
      <c r="F25" s="30">
        <f t="shared" si="0"/>
        <v>0</v>
      </c>
      <c r="G25" s="29">
        <v>0</v>
      </c>
      <c r="H25" s="30">
        <f t="shared" si="1"/>
        <v>0</v>
      </c>
      <c r="I25" s="29">
        <f t="shared" si="2"/>
        <v>0</v>
      </c>
      <c r="J25" s="31">
        <f t="shared" si="3"/>
        <v>0</v>
      </c>
      <c r="K25" s="32">
        <v>0</v>
      </c>
      <c r="L25" s="29">
        <v>0</v>
      </c>
      <c r="M25" s="29">
        <f t="shared" si="4"/>
        <v>0</v>
      </c>
      <c r="N25" s="30">
        <f t="shared" si="5"/>
      </c>
      <c r="O25" s="33"/>
    </row>
    <row r="26" spans="1:15" ht="11.25" customHeight="1" thickBot="1">
      <c r="A26" s="71"/>
      <c r="B26" s="2" t="s">
        <v>56</v>
      </c>
      <c r="C26" s="12">
        <v>0</v>
      </c>
      <c r="D26" s="12">
        <v>0</v>
      </c>
      <c r="E26" s="12">
        <v>0</v>
      </c>
      <c r="F26" s="18">
        <f t="shared" si="0"/>
        <v>0</v>
      </c>
      <c r="G26" s="12">
        <v>0</v>
      </c>
      <c r="H26" s="18">
        <f t="shared" si="1"/>
        <v>0</v>
      </c>
      <c r="I26" s="12">
        <f t="shared" si="2"/>
        <v>0</v>
      </c>
      <c r="J26" s="19">
        <f t="shared" si="3"/>
        <v>0</v>
      </c>
      <c r="K26" s="13">
        <v>0</v>
      </c>
      <c r="L26" s="12">
        <v>0</v>
      </c>
      <c r="M26" s="12">
        <f t="shared" si="4"/>
        <v>0</v>
      </c>
      <c r="N26" s="18">
        <f t="shared" si="5"/>
      </c>
      <c r="O26" s="4"/>
    </row>
    <row r="27" spans="1:15" ht="11.25" customHeight="1" thickBot="1">
      <c r="A27" s="71"/>
      <c r="B27" s="2" t="s">
        <v>57</v>
      </c>
      <c r="C27" s="12">
        <v>0</v>
      </c>
      <c r="D27" s="12">
        <v>0</v>
      </c>
      <c r="E27" s="12">
        <v>1</v>
      </c>
      <c r="F27" s="18">
        <f t="shared" si="0"/>
        <v>0.008928571428571428</v>
      </c>
      <c r="G27" s="12">
        <v>4</v>
      </c>
      <c r="H27" s="18">
        <f t="shared" si="1"/>
        <v>0.039603960396039604</v>
      </c>
      <c r="I27" s="12">
        <f t="shared" si="2"/>
        <v>5</v>
      </c>
      <c r="J27" s="19">
        <f t="shared" si="3"/>
        <v>0.023474178403755867</v>
      </c>
      <c r="K27" s="13">
        <v>4</v>
      </c>
      <c r="L27" s="12">
        <v>1</v>
      </c>
      <c r="M27" s="12">
        <f t="shared" si="4"/>
        <v>0</v>
      </c>
      <c r="N27" s="18">
        <f t="shared" si="5"/>
        <v>1</v>
      </c>
      <c r="O27" s="4"/>
    </row>
    <row r="28" spans="1:15" ht="11.25" customHeight="1" thickBot="1">
      <c r="A28" s="71"/>
      <c r="B28" s="34" t="s">
        <v>8</v>
      </c>
      <c r="C28" s="35">
        <v>0</v>
      </c>
      <c r="D28" s="35">
        <v>0</v>
      </c>
      <c r="E28" s="35">
        <v>0</v>
      </c>
      <c r="F28" s="36">
        <f t="shared" si="0"/>
        <v>0</v>
      </c>
      <c r="G28" s="35">
        <v>0</v>
      </c>
      <c r="H28" s="36">
        <f t="shared" si="1"/>
        <v>0</v>
      </c>
      <c r="I28" s="35">
        <f t="shared" si="2"/>
        <v>0</v>
      </c>
      <c r="J28" s="37">
        <f t="shared" si="3"/>
        <v>0</v>
      </c>
      <c r="K28" s="38">
        <v>0</v>
      </c>
      <c r="L28" s="35">
        <v>0</v>
      </c>
      <c r="M28" s="35">
        <f t="shared" si="4"/>
        <v>0</v>
      </c>
      <c r="N28" s="36">
        <f t="shared" si="5"/>
      </c>
      <c r="O28" s="39"/>
    </row>
    <row r="29" spans="1:15" ht="11.25" customHeight="1" thickBot="1">
      <c r="A29" s="71" t="s">
        <v>48</v>
      </c>
      <c r="B29" s="43" t="s">
        <v>44</v>
      </c>
      <c r="C29" s="44">
        <v>0</v>
      </c>
      <c r="D29" s="44">
        <v>0</v>
      </c>
      <c r="E29" s="44">
        <v>0</v>
      </c>
      <c r="F29" s="30">
        <f t="shared" si="0"/>
        <v>0</v>
      </c>
      <c r="G29" s="44">
        <v>0</v>
      </c>
      <c r="H29" s="30"/>
      <c r="I29" s="29">
        <f>E29</f>
        <v>0</v>
      </c>
      <c r="J29" s="31">
        <f>IF(($F$4-C29)&gt;0,I29/($F$4-C29),"")</f>
        <v>0</v>
      </c>
      <c r="K29" s="45">
        <v>0</v>
      </c>
      <c r="L29" s="44">
        <v>0</v>
      </c>
      <c r="M29" s="29">
        <f t="shared" si="4"/>
        <v>0</v>
      </c>
      <c r="N29" s="30">
        <f t="shared" si="5"/>
      </c>
      <c r="O29" s="46"/>
    </row>
    <row r="30" spans="1:15" ht="11.25" customHeight="1" thickBot="1">
      <c r="A30" s="71"/>
      <c r="B30" s="25" t="s">
        <v>45</v>
      </c>
      <c r="C30" s="14">
        <v>4</v>
      </c>
      <c r="D30" s="14">
        <v>0</v>
      </c>
      <c r="E30" s="14">
        <v>0</v>
      </c>
      <c r="F30" s="18">
        <f t="shared" si="0"/>
        <v>0</v>
      </c>
      <c r="G30" s="14">
        <v>0</v>
      </c>
      <c r="H30" s="18"/>
      <c r="I30" s="12">
        <f>E30</f>
        <v>0</v>
      </c>
      <c r="J30" s="19">
        <f>IF(($F$4-C30)&gt;0,I30/($F$4-C30),"")</f>
        <v>0</v>
      </c>
      <c r="K30" s="15">
        <v>0</v>
      </c>
      <c r="L30" s="14">
        <v>0</v>
      </c>
      <c r="M30" s="12">
        <f t="shared" si="4"/>
        <v>0</v>
      </c>
      <c r="N30" s="18">
        <f t="shared" si="5"/>
      </c>
      <c r="O30" s="5"/>
    </row>
    <row r="31" spans="1:15" ht="11.25" customHeight="1" thickBot="1">
      <c r="A31" s="71"/>
      <c r="B31" s="25" t="s">
        <v>46</v>
      </c>
      <c r="C31" s="14">
        <v>4</v>
      </c>
      <c r="D31" s="14">
        <v>0</v>
      </c>
      <c r="E31" s="14">
        <v>0</v>
      </c>
      <c r="F31" s="18">
        <f t="shared" si="0"/>
        <v>0</v>
      </c>
      <c r="G31" s="14">
        <v>0</v>
      </c>
      <c r="H31" s="18"/>
      <c r="I31" s="12">
        <f>E31</f>
        <v>0</v>
      </c>
      <c r="J31" s="19">
        <f>IF(($F$4-C31)&gt;0,I31/($F$4-C31),"")</f>
        <v>0</v>
      </c>
      <c r="K31" s="15">
        <v>0</v>
      </c>
      <c r="L31" s="14">
        <v>0</v>
      </c>
      <c r="M31" s="12">
        <f t="shared" si="4"/>
        <v>0</v>
      </c>
      <c r="N31" s="18">
        <f t="shared" si="5"/>
      </c>
      <c r="O31" s="5"/>
    </row>
    <row r="32" spans="1:15" ht="11.25" customHeight="1" thickBot="1">
      <c r="A32" s="71"/>
      <c r="B32" s="34" t="s">
        <v>8</v>
      </c>
      <c r="C32" s="35">
        <v>4</v>
      </c>
      <c r="D32" s="35">
        <v>0</v>
      </c>
      <c r="E32" s="35">
        <v>0</v>
      </c>
      <c r="F32" s="36">
        <f t="shared" si="0"/>
        <v>0</v>
      </c>
      <c r="G32" s="35">
        <v>0</v>
      </c>
      <c r="H32" s="36"/>
      <c r="I32" s="35">
        <f>E32</f>
        <v>0</v>
      </c>
      <c r="J32" s="37">
        <f>IF(($F$4-C32)&gt;0,I32/($F$4-C32),"")</f>
        <v>0</v>
      </c>
      <c r="K32" s="38">
        <v>0</v>
      </c>
      <c r="L32" s="35">
        <v>0</v>
      </c>
      <c r="M32" s="35">
        <f t="shared" si="4"/>
        <v>0</v>
      </c>
      <c r="N32" s="36">
        <f t="shared" si="5"/>
      </c>
      <c r="O32" s="39"/>
    </row>
    <row r="33" spans="1:15" ht="11.25" customHeight="1" thickBot="1">
      <c r="A33" s="71" t="s">
        <v>10</v>
      </c>
      <c r="B33" s="28" t="s">
        <v>11</v>
      </c>
      <c r="C33" s="29">
        <v>0</v>
      </c>
      <c r="D33" s="29">
        <v>0</v>
      </c>
      <c r="E33" s="29">
        <v>0</v>
      </c>
      <c r="F33" s="30">
        <f t="shared" si="0"/>
        <v>0</v>
      </c>
      <c r="G33" s="29">
        <v>0</v>
      </c>
      <c r="H33" s="30">
        <f aca="true" t="shared" si="6" ref="H33:H48">IF(($G$4-D33)&gt;0,G33/($G$4-D33),"")</f>
        <v>0</v>
      </c>
      <c r="I33" s="29">
        <f aca="true" t="shared" si="7" ref="I33:I48">E33+G33</f>
        <v>0</v>
      </c>
      <c r="J33" s="31">
        <f aca="true" t="shared" si="8" ref="J33:J48">IF(($H$4-C33-D33)&gt;0,I33/($H$4-C33-D33),"")</f>
        <v>0</v>
      </c>
      <c r="K33" s="32">
        <v>0</v>
      </c>
      <c r="L33" s="29">
        <v>0</v>
      </c>
      <c r="M33" s="29">
        <f t="shared" si="4"/>
        <v>0</v>
      </c>
      <c r="N33" s="30">
        <f t="shared" si="5"/>
      </c>
      <c r="O33" s="33"/>
    </row>
    <row r="34" spans="1:15" ht="11.25" customHeight="1" thickBot="1">
      <c r="A34" s="71"/>
      <c r="B34" s="2" t="s">
        <v>54</v>
      </c>
      <c r="C34" s="12">
        <v>0</v>
      </c>
      <c r="D34" s="12">
        <v>0</v>
      </c>
      <c r="E34" s="12">
        <v>0</v>
      </c>
      <c r="F34" s="18">
        <f t="shared" si="0"/>
        <v>0</v>
      </c>
      <c r="G34" s="12">
        <v>0</v>
      </c>
      <c r="H34" s="18">
        <f t="shared" si="6"/>
        <v>0</v>
      </c>
      <c r="I34" s="12">
        <f t="shared" si="7"/>
        <v>0</v>
      </c>
      <c r="J34" s="19">
        <f t="shared" si="8"/>
        <v>0</v>
      </c>
      <c r="K34" s="13">
        <v>0</v>
      </c>
      <c r="L34" s="12">
        <v>0</v>
      </c>
      <c r="M34" s="12">
        <f t="shared" si="4"/>
        <v>0</v>
      </c>
      <c r="N34" s="18">
        <f t="shared" si="5"/>
      </c>
      <c r="O34" s="4"/>
    </row>
    <row r="35" spans="1:15" ht="11.25" customHeight="1" thickBot="1">
      <c r="A35" s="71"/>
      <c r="B35" s="2" t="s">
        <v>12</v>
      </c>
      <c r="C35" s="12">
        <v>0</v>
      </c>
      <c r="D35" s="12">
        <v>0</v>
      </c>
      <c r="E35" s="12">
        <v>0</v>
      </c>
      <c r="F35" s="18">
        <f t="shared" si="0"/>
        <v>0</v>
      </c>
      <c r="G35" s="12">
        <v>0</v>
      </c>
      <c r="H35" s="18">
        <f t="shared" si="6"/>
        <v>0</v>
      </c>
      <c r="I35" s="12">
        <f t="shared" si="7"/>
        <v>0</v>
      </c>
      <c r="J35" s="19">
        <f t="shared" si="8"/>
        <v>0</v>
      </c>
      <c r="K35" s="13">
        <v>0</v>
      </c>
      <c r="L35" s="12">
        <v>0</v>
      </c>
      <c r="M35" s="12">
        <f t="shared" si="4"/>
        <v>0</v>
      </c>
      <c r="N35" s="18">
        <f t="shared" si="5"/>
      </c>
      <c r="O35" s="4"/>
    </row>
    <row r="36" spans="1:15" ht="11.25" customHeight="1" thickBot="1">
      <c r="A36" s="71"/>
      <c r="B36" s="3" t="s">
        <v>13</v>
      </c>
      <c r="C36" s="12">
        <v>0</v>
      </c>
      <c r="D36" s="12">
        <v>0</v>
      </c>
      <c r="E36" s="12">
        <v>0</v>
      </c>
      <c r="F36" s="18">
        <f t="shared" si="0"/>
        <v>0</v>
      </c>
      <c r="G36" s="12">
        <v>0</v>
      </c>
      <c r="H36" s="18">
        <f t="shared" si="6"/>
        <v>0</v>
      </c>
      <c r="I36" s="12">
        <f t="shared" si="7"/>
        <v>0</v>
      </c>
      <c r="J36" s="19">
        <f t="shared" si="8"/>
        <v>0</v>
      </c>
      <c r="K36" s="13">
        <v>0</v>
      </c>
      <c r="L36" s="12">
        <v>0</v>
      </c>
      <c r="M36" s="12">
        <f t="shared" si="4"/>
        <v>0</v>
      </c>
      <c r="N36" s="18">
        <f t="shared" si="5"/>
      </c>
      <c r="O36" s="4"/>
    </row>
    <row r="37" spans="1:15" ht="11.25" customHeight="1" thickBot="1">
      <c r="A37" s="71"/>
      <c r="B37" s="2" t="s">
        <v>61</v>
      </c>
      <c r="C37" s="12">
        <v>0</v>
      </c>
      <c r="D37" s="12">
        <v>0</v>
      </c>
      <c r="E37" s="12">
        <v>0</v>
      </c>
      <c r="F37" s="18">
        <f t="shared" si="0"/>
        <v>0</v>
      </c>
      <c r="G37" s="12">
        <v>0</v>
      </c>
      <c r="H37" s="18">
        <f t="shared" si="6"/>
        <v>0</v>
      </c>
      <c r="I37" s="12">
        <f t="shared" si="7"/>
        <v>0</v>
      </c>
      <c r="J37" s="19">
        <f t="shared" si="8"/>
        <v>0</v>
      </c>
      <c r="K37" s="13">
        <v>0</v>
      </c>
      <c r="L37" s="12">
        <v>0</v>
      </c>
      <c r="M37" s="12">
        <f t="shared" si="4"/>
        <v>0</v>
      </c>
      <c r="N37" s="18">
        <f t="shared" si="5"/>
      </c>
      <c r="O37" s="4"/>
    </row>
    <row r="38" spans="1:15" ht="11.25" customHeight="1" thickBot="1">
      <c r="A38" s="71"/>
      <c r="B38" s="34" t="s">
        <v>8</v>
      </c>
      <c r="C38" s="35">
        <v>0</v>
      </c>
      <c r="D38" s="35">
        <v>0</v>
      </c>
      <c r="E38" s="35">
        <v>0</v>
      </c>
      <c r="F38" s="36">
        <f t="shared" si="0"/>
        <v>0</v>
      </c>
      <c r="G38" s="35">
        <v>0</v>
      </c>
      <c r="H38" s="36">
        <f t="shared" si="6"/>
        <v>0</v>
      </c>
      <c r="I38" s="35">
        <f t="shared" si="7"/>
        <v>0</v>
      </c>
      <c r="J38" s="37">
        <f t="shared" si="8"/>
        <v>0</v>
      </c>
      <c r="K38" s="38">
        <v>0</v>
      </c>
      <c r="L38" s="35">
        <v>0</v>
      </c>
      <c r="M38" s="35">
        <f t="shared" si="4"/>
        <v>0</v>
      </c>
      <c r="N38" s="36">
        <f t="shared" si="5"/>
      </c>
      <c r="O38" s="39"/>
    </row>
    <row r="39" spans="1:15" ht="11.25" customHeight="1" thickBot="1">
      <c r="A39" s="71" t="s">
        <v>14</v>
      </c>
      <c r="B39" s="48" t="s">
        <v>65</v>
      </c>
      <c r="C39" s="29">
        <v>0</v>
      </c>
      <c r="D39" s="29">
        <v>0</v>
      </c>
      <c r="E39" s="29">
        <v>59</v>
      </c>
      <c r="F39" s="30">
        <f t="shared" si="0"/>
        <v>0.5267857142857143</v>
      </c>
      <c r="G39" s="29">
        <v>61</v>
      </c>
      <c r="H39" s="30">
        <f t="shared" si="6"/>
        <v>0.6039603960396039</v>
      </c>
      <c r="I39" s="57">
        <f t="shared" si="7"/>
        <v>120</v>
      </c>
      <c r="J39" s="31">
        <f t="shared" si="8"/>
        <v>0.5633802816901409</v>
      </c>
      <c r="K39" s="32">
        <v>0</v>
      </c>
      <c r="L39" s="57">
        <v>114</v>
      </c>
      <c r="M39" s="57">
        <f t="shared" si="4"/>
        <v>6</v>
      </c>
      <c r="N39" s="58">
        <f t="shared" si="5"/>
        <v>0.95</v>
      </c>
      <c r="O39" s="33"/>
    </row>
    <row r="40" spans="1:15" ht="11.25" customHeight="1" thickBot="1">
      <c r="A40" s="71"/>
      <c r="B40" s="48" t="s">
        <v>73</v>
      </c>
      <c r="C40" s="12">
        <v>0</v>
      </c>
      <c r="D40" s="12">
        <v>0</v>
      </c>
      <c r="E40" s="12">
        <v>16</v>
      </c>
      <c r="F40" s="18">
        <f t="shared" si="0"/>
        <v>0.14285714285714285</v>
      </c>
      <c r="G40" s="12">
        <v>15</v>
      </c>
      <c r="H40" s="18">
        <f t="shared" si="6"/>
        <v>0.1485148514851485</v>
      </c>
      <c r="I40" s="12">
        <f t="shared" si="7"/>
        <v>31</v>
      </c>
      <c r="J40" s="19">
        <f t="shared" si="8"/>
        <v>0.14553990610328638</v>
      </c>
      <c r="K40" s="87">
        <v>0</v>
      </c>
      <c r="L40" s="88">
        <v>0</v>
      </c>
      <c r="M40" s="88"/>
      <c r="N40" s="89"/>
      <c r="O40" s="4"/>
    </row>
    <row r="41" spans="1:15" ht="24" customHeight="1" thickBot="1">
      <c r="A41" s="71"/>
      <c r="B41" s="49" t="s">
        <v>66</v>
      </c>
      <c r="C41" s="12">
        <v>0</v>
      </c>
      <c r="D41" s="12">
        <v>0</v>
      </c>
      <c r="E41" s="12">
        <v>2</v>
      </c>
      <c r="F41" s="18">
        <f t="shared" si="0"/>
        <v>0.017857142857142856</v>
      </c>
      <c r="G41" s="12">
        <v>1</v>
      </c>
      <c r="H41" s="18">
        <f t="shared" si="6"/>
        <v>0.009900990099009901</v>
      </c>
      <c r="I41" s="12">
        <f t="shared" si="7"/>
        <v>3</v>
      </c>
      <c r="J41" s="19">
        <f t="shared" si="8"/>
        <v>0.014084507042253521</v>
      </c>
      <c r="K41" s="90">
        <v>0</v>
      </c>
      <c r="L41" s="91">
        <v>0</v>
      </c>
      <c r="M41" s="91"/>
      <c r="N41" s="92"/>
      <c r="O41" s="4"/>
    </row>
    <row r="42" spans="1:15" ht="24" customHeight="1" thickBot="1">
      <c r="A42" s="71"/>
      <c r="B42" s="49" t="s">
        <v>67</v>
      </c>
      <c r="C42" s="12">
        <v>0</v>
      </c>
      <c r="D42" s="12">
        <v>0</v>
      </c>
      <c r="E42" s="12">
        <v>5</v>
      </c>
      <c r="F42" s="18">
        <f t="shared" si="0"/>
        <v>0.044642857142857144</v>
      </c>
      <c r="G42" s="12">
        <v>6</v>
      </c>
      <c r="H42" s="18">
        <f t="shared" si="6"/>
        <v>0.0594059405940594</v>
      </c>
      <c r="I42" s="12">
        <f t="shared" si="7"/>
        <v>11</v>
      </c>
      <c r="J42" s="19">
        <f t="shared" si="8"/>
        <v>0.051643192488262914</v>
      </c>
      <c r="K42" s="90">
        <v>0</v>
      </c>
      <c r="L42" s="91">
        <v>0</v>
      </c>
      <c r="M42" s="91"/>
      <c r="N42" s="92"/>
      <c r="O42" s="4"/>
    </row>
    <row r="43" spans="1:15" ht="13.5" customHeight="1" thickBot="1">
      <c r="A43" s="71"/>
      <c r="B43" s="49" t="s">
        <v>68</v>
      </c>
      <c r="C43" s="12">
        <v>0</v>
      </c>
      <c r="D43" s="12">
        <v>0</v>
      </c>
      <c r="E43" s="12">
        <v>0</v>
      </c>
      <c r="F43" s="18">
        <f t="shared" si="0"/>
        <v>0</v>
      </c>
      <c r="G43" s="12">
        <v>0</v>
      </c>
      <c r="H43" s="18">
        <f t="shared" si="6"/>
        <v>0</v>
      </c>
      <c r="I43" s="12">
        <f t="shared" si="7"/>
        <v>0</v>
      </c>
      <c r="J43" s="19">
        <f t="shared" si="8"/>
        <v>0</v>
      </c>
      <c r="K43" s="90">
        <v>0</v>
      </c>
      <c r="L43" s="91">
        <v>0</v>
      </c>
      <c r="M43" s="91"/>
      <c r="N43" s="92"/>
      <c r="O43" s="4"/>
    </row>
    <row r="44" spans="1:15" ht="11.25" customHeight="1" hidden="1" thickBot="1">
      <c r="A44" s="71"/>
      <c r="B44" s="48" t="s">
        <v>69</v>
      </c>
      <c r="C44" s="12">
        <v>2</v>
      </c>
      <c r="D44" s="12">
        <v>0</v>
      </c>
      <c r="E44" s="12">
        <v>0</v>
      </c>
      <c r="F44" s="18">
        <f t="shared" si="0"/>
        <v>0</v>
      </c>
      <c r="G44" s="12">
        <v>0</v>
      </c>
      <c r="H44" s="18">
        <f t="shared" si="6"/>
        <v>0</v>
      </c>
      <c r="I44" s="12">
        <f t="shared" si="7"/>
        <v>0</v>
      </c>
      <c r="J44" s="19">
        <f t="shared" si="8"/>
        <v>0</v>
      </c>
      <c r="K44" s="55">
        <v>0</v>
      </c>
      <c r="L44" s="56">
        <v>0</v>
      </c>
      <c r="M44" s="56"/>
      <c r="N44" s="56"/>
      <c r="O44" s="4"/>
    </row>
    <row r="45" spans="1:15" ht="11.25" customHeight="1" thickBot="1">
      <c r="A45" s="71"/>
      <c r="B45" s="34" t="s">
        <v>8</v>
      </c>
      <c r="C45" s="35">
        <v>0</v>
      </c>
      <c r="D45" s="35">
        <v>0</v>
      </c>
      <c r="E45" s="35">
        <v>16</v>
      </c>
      <c r="F45" s="36">
        <f t="shared" si="0"/>
        <v>0.14285714285714285</v>
      </c>
      <c r="G45" s="35">
        <v>18</v>
      </c>
      <c r="H45" s="36">
        <f t="shared" si="6"/>
        <v>0.1782178217821782</v>
      </c>
      <c r="I45" s="35">
        <f t="shared" si="7"/>
        <v>34</v>
      </c>
      <c r="J45" s="37">
        <f t="shared" si="8"/>
        <v>0.1596244131455399</v>
      </c>
      <c r="K45" s="38">
        <v>0</v>
      </c>
      <c r="L45" s="35">
        <v>34</v>
      </c>
      <c r="M45" s="35">
        <f>I45-K45-L45</f>
        <v>0</v>
      </c>
      <c r="N45" s="36">
        <f>IF(I45&gt;0,(K45+L45)/(I45),"")</f>
        <v>1</v>
      </c>
      <c r="O45" s="39"/>
    </row>
    <row r="46" spans="1:15" ht="11.25" customHeight="1">
      <c r="A46" s="93" t="s">
        <v>63</v>
      </c>
      <c r="B46" s="79"/>
      <c r="C46" s="29">
        <v>112</v>
      </c>
      <c r="D46" s="29">
        <v>101</v>
      </c>
      <c r="E46" s="29">
        <v>0</v>
      </c>
      <c r="F46" s="30">
        <f t="shared" si="0"/>
      </c>
      <c r="G46" s="29">
        <v>0</v>
      </c>
      <c r="H46" s="30">
        <f t="shared" si="6"/>
      </c>
      <c r="I46" s="29">
        <f t="shared" si="7"/>
        <v>0</v>
      </c>
      <c r="J46" s="31">
        <f t="shared" si="8"/>
      </c>
      <c r="K46" s="32">
        <v>0</v>
      </c>
      <c r="L46" s="29">
        <v>0</v>
      </c>
      <c r="M46" s="29">
        <f>I46-K46-L46</f>
        <v>0</v>
      </c>
      <c r="N46" s="30">
        <f>IF(I46&gt;0,(K46+L46)/(I46),"")</f>
      </c>
      <c r="O46" s="33"/>
    </row>
    <row r="47" spans="1:15" ht="11.25" customHeight="1">
      <c r="A47" s="94" t="s">
        <v>70</v>
      </c>
      <c r="B47" s="95"/>
      <c r="C47" s="14">
        <v>0</v>
      </c>
      <c r="D47" s="14">
        <v>0</v>
      </c>
      <c r="E47" s="14">
        <v>0</v>
      </c>
      <c r="F47" s="50">
        <f t="shared" si="0"/>
        <v>0</v>
      </c>
      <c r="G47" s="14">
        <v>0</v>
      </c>
      <c r="H47" s="50">
        <f t="shared" si="6"/>
        <v>0</v>
      </c>
      <c r="I47" s="14">
        <f t="shared" si="7"/>
        <v>0</v>
      </c>
      <c r="J47" s="51">
        <f t="shared" si="8"/>
        <v>0</v>
      </c>
      <c r="K47" s="15">
        <v>0</v>
      </c>
      <c r="L47" s="14">
        <v>0</v>
      </c>
      <c r="M47" s="14">
        <f>I47-K47-L47</f>
        <v>0</v>
      </c>
      <c r="N47" s="50">
        <f>IF(I47&gt;0,(K47+L47)/(I47),"")</f>
      </c>
      <c r="O47" s="5"/>
    </row>
    <row r="48" spans="1:15" ht="11.25" customHeight="1" thickBot="1">
      <c r="A48" s="85" t="s">
        <v>71</v>
      </c>
      <c r="B48" s="86"/>
      <c r="C48" s="35">
        <v>0</v>
      </c>
      <c r="D48" s="35">
        <v>0</v>
      </c>
      <c r="E48" s="35">
        <v>0</v>
      </c>
      <c r="F48" s="36">
        <f t="shared" si="0"/>
        <v>0</v>
      </c>
      <c r="G48" s="35">
        <v>2</v>
      </c>
      <c r="H48" s="36">
        <f t="shared" si="6"/>
        <v>0.019801980198019802</v>
      </c>
      <c r="I48" s="35">
        <f t="shared" si="7"/>
        <v>2</v>
      </c>
      <c r="J48" s="37">
        <f t="shared" si="8"/>
        <v>0.009389671361502348</v>
      </c>
      <c r="K48" s="38">
        <v>0</v>
      </c>
      <c r="L48" s="35">
        <v>2</v>
      </c>
      <c r="M48" s="35">
        <f>I48-K48-L48</f>
        <v>0</v>
      </c>
      <c r="N48" s="36">
        <f>IF(I48&gt;0,(K48+L48)/(I48),"")</f>
        <v>1</v>
      </c>
      <c r="O48" s="39"/>
    </row>
    <row r="50" spans="1:15" ht="15">
      <c r="A50" s="84" t="s">
        <v>72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ht="15.75" customHeight="1">
      <c r="A51" s="1" t="s">
        <v>25</v>
      </c>
    </row>
    <row r="52" spans="1:22" ht="15.75" customHeight="1">
      <c r="A52" s="96" t="s">
        <v>50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R52" s="1"/>
      <c r="S52" s="1"/>
      <c r="T52" s="1"/>
      <c r="U52" s="1"/>
      <c r="V52" s="1"/>
    </row>
    <row r="53" spans="1:22" ht="12">
      <c r="A53" s="83" t="s">
        <v>49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R53" s="1"/>
      <c r="S53" s="1"/>
      <c r="T53" s="1"/>
      <c r="U53" s="1"/>
      <c r="V53" s="1"/>
    </row>
    <row r="54" spans="1:15" ht="12">
      <c r="A54" s="83" t="s">
        <v>30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</row>
    <row r="55" spans="1:22" ht="12">
      <c r="A55" s="81" t="s">
        <v>29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1"/>
      <c r="Q55" s="1"/>
      <c r="R55" s="1"/>
      <c r="S55" s="1"/>
      <c r="T55" s="1"/>
      <c r="U55" s="1"/>
      <c r="V55" s="1"/>
    </row>
    <row r="56" spans="1:22" ht="12">
      <c r="A56" s="80" t="s">
        <v>40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22"/>
      <c r="P56" s="1"/>
      <c r="Q56" s="1"/>
      <c r="R56" s="1"/>
      <c r="S56" s="1"/>
      <c r="T56" s="1"/>
      <c r="U56" s="1"/>
      <c r="V56" s="1"/>
    </row>
    <row r="57" spans="1:22" ht="12">
      <c r="A57" s="1" t="s">
        <v>26</v>
      </c>
      <c r="P57" s="1"/>
      <c r="Q57" s="1"/>
      <c r="R57" s="1"/>
      <c r="S57" s="1"/>
      <c r="T57" s="1"/>
      <c r="U57" s="1"/>
      <c r="V57" s="1"/>
    </row>
    <row r="58" spans="1:22" ht="12.75" customHeight="1">
      <c r="A58" s="1" t="s">
        <v>31</v>
      </c>
      <c r="P58" s="1"/>
      <c r="Q58" s="1"/>
      <c r="R58" s="1"/>
      <c r="S58" s="1"/>
      <c r="T58" s="1"/>
      <c r="U58" s="1"/>
      <c r="V58" s="1"/>
    </row>
    <row r="59" spans="16:22" ht="12">
      <c r="P59" s="1"/>
      <c r="Q59" s="1"/>
      <c r="R59" s="1"/>
      <c r="S59" s="1"/>
      <c r="T59" s="1"/>
      <c r="U59" s="1"/>
      <c r="V59" s="1"/>
    </row>
  </sheetData>
  <sheetProtection/>
  <mergeCells count="31">
    <mergeCell ref="A54:O54"/>
    <mergeCell ref="A50:O50"/>
    <mergeCell ref="A48:B48"/>
    <mergeCell ref="K40:N43"/>
    <mergeCell ref="A46:B46"/>
    <mergeCell ref="A47:B47"/>
    <mergeCell ref="A52:O52"/>
    <mergeCell ref="A53:O53"/>
    <mergeCell ref="A56:N56"/>
    <mergeCell ref="A9:A10"/>
    <mergeCell ref="A11:A16"/>
    <mergeCell ref="A33:A38"/>
    <mergeCell ref="A17:A19"/>
    <mergeCell ref="A20:A22"/>
    <mergeCell ref="A39:A45"/>
    <mergeCell ref="A29:A32"/>
    <mergeCell ref="A55:O55"/>
    <mergeCell ref="A23:A24"/>
    <mergeCell ref="A25:A28"/>
    <mergeCell ref="K6:O6"/>
    <mergeCell ref="A6:A8"/>
    <mergeCell ref="E7:F7"/>
    <mergeCell ref="G7:H7"/>
    <mergeCell ref="I7:J7"/>
    <mergeCell ref="E6:J6"/>
    <mergeCell ref="C6:D6"/>
    <mergeCell ref="A2:O2"/>
    <mergeCell ref="A1:O1"/>
    <mergeCell ref="A5:E5"/>
    <mergeCell ref="A4:E4"/>
    <mergeCell ref="A3:E3"/>
  </mergeCells>
  <printOptions horizontalCentered="1"/>
  <pageMargins left="0.5905511811023623" right="0.5905511811023623" top="0.49" bottom="0.5" header="0.5118110236220472" footer="0.511811023622047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admin</cp:lastModifiedBy>
  <cp:lastPrinted>2009-11-04T02:51:29Z</cp:lastPrinted>
  <dcterms:created xsi:type="dcterms:W3CDTF">2000-07-05T02:47:45Z</dcterms:created>
  <dcterms:modified xsi:type="dcterms:W3CDTF">2016-05-24T03:36:02Z</dcterms:modified>
  <cp:category/>
  <cp:version/>
  <cp:contentType/>
  <cp:contentStatus/>
</cp:coreProperties>
</file>